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.szmelter\Documents\Documents\aga 5 luty duzy\artykuły\analizy komercyjnie\EUConsult Wielkopolska\załączniki do wysłania 15.03.2021\Załącznik 4. luka finansowa\"/>
    </mc:Choice>
  </mc:AlternateContent>
  <xr:revisionPtr revIDLastSave="0" documentId="13_ncr:1_{AAA5C9D5-0B27-4182-926C-3F1B8CA9C3C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G41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H41" i="1"/>
  <c r="F41" i="1"/>
  <c r="E41" i="1"/>
  <c r="E39" i="1"/>
  <c r="E40" i="1"/>
  <c r="E38" i="1"/>
  <c r="E27" i="1"/>
  <c r="E28" i="1"/>
  <c r="E29" i="1"/>
  <c r="E30" i="1"/>
  <c r="E31" i="1"/>
  <c r="E32" i="1"/>
  <c r="E33" i="1"/>
  <c r="E34" i="1"/>
  <c r="E35" i="1"/>
  <c r="E26" i="1"/>
  <c r="F37" i="1"/>
  <c r="H36" i="1"/>
  <c r="F25" i="1"/>
  <c r="E24" i="1"/>
  <c r="E23" i="1"/>
  <c r="E22" i="1"/>
  <c r="E21" i="1"/>
  <c r="E20" i="1"/>
  <c r="E19" i="1"/>
  <c r="E18" i="1"/>
  <c r="H17" i="1"/>
  <c r="H16" i="1"/>
  <c r="E15" i="1"/>
  <c r="E14" i="1"/>
  <c r="E13" i="1"/>
  <c r="H11" i="1"/>
  <c r="E12" i="1"/>
  <c r="F10" i="1"/>
  <c r="G9" i="1"/>
  <c r="H9" i="1"/>
  <c r="H8" i="1"/>
  <c r="G8" i="1"/>
  <c r="G7" i="1"/>
  <c r="G4" i="1"/>
  <c r="G5" i="1"/>
  <c r="G6" i="1"/>
  <c r="H4" i="1"/>
  <c r="H5" i="1"/>
  <c r="H6" i="1"/>
  <c r="F7" i="1"/>
  <c r="G3" i="1"/>
  <c r="H3" i="1"/>
  <c r="H2" i="1"/>
  <c r="G2" i="1"/>
  <c r="D41" i="1"/>
</calcChain>
</file>

<file path=xl/sharedStrings.xml><?xml version="1.0" encoding="utf-8"?>
<sst xmlns="http://schemas.openxmlformats.org/spreadsheetml/2006/main" count="127" uniqueCount="127">
  <si>
    <t>Numer wniosku</t>
  </si>
  <si>
    <t>Nazwa wnioskodawcy</t>
  </si>
  <si>
    <t>Tytuł wniosku</t>
  </si>
  <si>
    <t>DPR-V.45.124.2016</t>
  </si>
  <si>
    <t>Gmina Koło</t>
  </si>
  <si>
    <t>Program rewitalizacji Gminy Koło</t>
  </si>
  <si>
    <t>DPR-V.45.109.2016</t>
  </si>
  <si>
    <t>Gmina Kiszkowo</t>
  </si>
  <si>
    <t>DPR-V.45.122.2016</t>
  </si>
  <si>
    <t>Gmina Skoki</t>
  </si>
  <si>
    <t>DPR-V.45.131.2016</t>
  </si>
  <si>
    <t>Gmina Skulsk</t>
  </si>
  <si>
    <t>DPR-V.45.133.2016</t>
  </si>
  <si>
    <t>Gmina Rakoniewice</t>
  </si>
  <si>
    <t>DPR-V.45.102.2016</t>
  </si>
  <si>
    <t>Gmina Wilczyn</t>
  </si>
  <si>
    <t>DPR-V.45.103.2016</t>
  </si>
  <si>
    <t>Gmina Wieleń</t>
  </si>
  <si>
    <t>DPR-V.45.147.2016</t>
  </si>
  <si>
    <t>Gmina Pobiedziska</t>
  </si>
  <si>
    <t>DPR-V.45.135.2016</t>
  </si>
  <si>
    <t>Gmina Grodziec</t>
  </si>
  <si>
    <t>DPR-V.45.123.2016</t>
  </si>
  <si>
    <t>Gmina Śmigiel</t>
  </si>
  <si>
    <t>Program rewitalizacji dla Gminy Śmigiel</t>
  </si>
  <si>
    <t>DPR-V.45.143.2016</t>
  </si>
  <si>
    <t>Gmina Lisków</t>
  </si>
  <si>
    <t>DPR-V.45.104.2016</t>
  </si>
  <si>
    <t>Gmina Powidz</t>
  </si>
  <si>
    <t>DPR-V.45.114.2016</t>
  </si>
  <si>
    <t>Gmina Stare Miasto</t>
  </si>
  <si>
    <t>DPR-V.45.120.2016</t>
  </si>
  <si>
    <t>Gmina Miejska Słupca</t>
  </si>
  <si>
    <t>DPR-V.45.110.2016</t>
  </si>
  <si>
    <t>Gmina Jutrosin</t>
  </si>
  <si>
    <t>DPR-V.45.112.2016</t>
  </si>
  <si>
    <t>Gmina Sompolno</t>
  </si>
  <si>
    <t>DPR-V.45.125.2016</t>
  </si>
  <si>
    <t>Gmina Golina</t>
  </si>
  <si>
    <t>DPR-V.45.106.2016</t>
  </si>
  <si>
    <t>Gmina Kawęczyn</t>
  </si>
  <si>
    <t>DPR-V.45.138.2016</t>
  </si>
  <si>
    <t>Gmina Chodzież</t>
  </si>
  <si>
    <t>DPR-V.45.134.2016</t>
  </si>
  <si>
    <t>Gmina Lipka</t>
  </si>
  <si>
    <t>DPR-V.45.146.2016</t>
  </si>
  <si>
    <t>Gmina Pogorzela</t>
  </si>
  <si>
    <t>DPR-V.45.116.2016</t>
  </si>
  <si>
    <t>Gmina Wielichowo</t>
  </si>
  <si>
    <t>DPR-V.45.140.2016</t>
  </si>
  <si>
    <t>Gmina Gołuchów</t>
  </si>
  <si>
    <t>DPR-V.45.117.2016</t>
  </si>
  <si>
    <t>Gmina i Miasto Jastrowie</t>
  </si>
  <si>
    <t>DPR-V.45.130.2016</t>
  </si>
  <si>
    <t>Gmina Ceków-Kolonia</t>
  </si>
  <si>
    <t>DPR-V.45.100.2016</t>
  </si>
  <si>
    <t>Gmina Kotlin</t>
  </si>
  <si>
    <t>Gminny Program Rewitalizacji Gminy Kotlin</t>
  </si>
  <si>
    <t>DPR-V.45.132.2016</t>
  </si>
  <si>
    <t>Gmina Bralin</t>
  </si>
  <si>
    <t>DPR-V.45.141.2016</t>
  </si>
  <si>
    <t>Gmina Święciechowa</t>
  </si>
  <si>
    <t>DPR-V.45.105.2016</t>
  </si>
  <si>
    <t>Gmina Żelazków</t>
  </si>
  <si>
    <t>DPR-V.45.118.2016</t>
  </si>
  <si>
    <t>Gmina Budzyń</t>
  </si>
  <si>
    <t>DPR-V.45.119.2016</t>
  </si>
  <si>
    <t>Gmina Trzcinica</t>
  </si>
  <si>
    <t>DPR-V.45.129.2016</t>
  </si>
  <si>
    <t>Miasto i Gmina Mikstat</t>
  </si>
  <si>
    <t>DPR-V.45.139.2016</t>
  </si>
  <si>
    <t>DPR-V.45.108.2016</t>
  </si>
  <si>
    <t>Gmina Miedzichowo</t>
  </si>
  <si>
    <t>DPR-V.45.145.2016</t>
  </si>
  <si>
    <t>Gmina Baranów</t>
  </si>
  <si>
    <t>DPR-V.45.111.2016</t>
  </si>
  <si>
    <t>Gmina Miejska Górka</t>
  </si>
  <si>
    <t>DPR-V.45.107.2016</t>
  </si>
  <si>
    <t>Gmina Granowo</t>
  </si>
  <si>
    <t>DPR-V.45.121.2016</t>
  </si>
  <si>
    <t>Gmina Piaski</t>
  </si>
  <si>
    <t>DPR-V.45.127.2016</t>
  </si>
  <si>
    <t>Gmina Szydłowo</t>
  </si>
  <si>
    <t>Liczba mieszkańców</t>
  </si>
  <si>
    <t>Liczba mieszkańców objętych programem rewitalizacji</t>
  </si>
  <si>
    <t>Kwota na jednego mieszkańca objętego programem</t>
  </si>
  <si>
    <t>Udział mieszkańców objętych programem</t>
  </si>
  <si>
    <t>Program rewitalizacji gminy Kiszkowo na lata 2017-2020</t>
  </si>
  <si>
    <t>Opracowanie Programu Rewitalizacji Miasta i Gminy Skoki na lata 2017-2025</t>
  </si>
  <si>
    <t>Opracowanie Programu Rewitalizacji dla Gminy Skulsk</t>
  </si>
  <si>
    <t>Lokalny Program Rewitalizacji Gminy Rakoniewice na lata 2016 - 2022</t>
  </si>
  <si>
    <t>Opracowanie Programu Rewitalizacji dla Gminy Wilczyn</t>
  </si>
  <si>
    <t>Dwa obszary, jedna wizja rewitalizacji części Wielenia</t>
  </si>
  <si>
    <t>Lokalny Program Rewitalizacji dla Gminy Pobiedziska na lata 2016 - 2023</t>
  </si>
  <si>
    <t>Opracowanie Programu Rewitalizacji dla gminy Grodziec</t>
  </si>
  <si>
    <t>Opracowanie Programu Rewitalizacji dla gminy Lisków</t>
  </si>
  <si>
    <t>Przygotowanie i opracowanie programu rewitalizacji dla gminy Powidz</t>
  </si>
  <si>
    <t>Aktualizacja Lokalnego Programu Rewitalizacji dla Gminy Miejskiej Słupca</t>
  </si>
  <si>
    <t>Rewitalizacja terenów zdegradowanych w Mieście i Gminie Jutrosin</t>
  </si>
  <si>
    <t>Opracowanie Gminnego Programu Rewitalizacji dla gminy Sompolno</t>
  </si>
  <si>
    <t>Opracowanie Programu Rewitalizacji dla gminy Golina</t>
  </si>
  <si>
    <t>Przygotowanie i opracowanie programu rewitalizacji dla gminy Kawęczyn</t>
  </si>
  <si>
    <t>Opracowanie programu rewitalizacji Gminy Chodzież</t>
  </si>
  <si>
    <t>Opracowanie programu rewitalizacji Gminy Lipka</t>
  </si>
  <si>
    <t>Opracowanie Programu Rewitalizacji dla Gminy Pogorzela</t>
  </si>
  <si>
    <t>Opracowanie Programu Rewitalizacji Gminy Wielichowo</t>
  </si>
  <si>
    <t>Przygotowanie i opracowanie programu rewitalizacji dla gminy Gołuchów</t>
  </si>
  <si>
    <t>Program rewitalizacji dla Gminy i Miasta Jastrowie</t>
  </si>
  <si>
    <t>Przygotowanie programu rewitalizacji dla Gminy Ceków-Kolonia</t>
  </si>
  <si>
    <t>Opracowanie Gminnego Programu Rewitalizacji dla Gminy Bralin</t>
  </si>
  <si>
    <t>Przygotowanie i opracowanie programu rewitalizacji dla gminy Święciechowa</t>
  </si>
  <si>
    <t>Lokalny program rewitalizacji dla Gminy Żelazków</t>
  </si>
  <si>
    <t>Opracowanie programu rewitalizacji dla zagrożonych degradacją obszarów Gminy Budzyń.</t>
  </si>
  <si>
    <t>Przygotowanie programu rewitalizacji Gminy Trzcinica.</t>
  </si>
  <si>
    <t>Program Rewitalizacji dla Miasta i Gminy Mikstat</t>
  </si>
  <si>
    <t>Gmina Koźmin Wielkopolski</t>
  </si>
  <si>
    <t>Opracowanie Lokalnego Programu Rewitalizacji Gminy Miedzichowo.</t>
  </si>
  <si>
    <t>Opracowanie Programu Rewitalizacji obszarów zdegradowanych na terenie Gminy Baranów.</t>
  </si>
  <si>
    <t>Opracowanie programu rewitalizacji Gminy Miejska Górka.</t>
  </si>
  <si>
    <t>Przygotowanie programu rewitalizacji dla Gminy Granowo</t>
  </si>
  <si>
    <t>Opracowanie programu rewitalizacji dla Gminy Piaski.</t>
  </si>
  <si>
    <t>Gminny Program Rewitalizacji na lata 2016-2020 dla Gminy Szydłowo</t>
  </si>
  <si>
    <t>Wnioskowana kwota dotacji</t>
  </si>
  <si>
    <t>Opracowanie Programu rewitalizacji Gminy Stare Miasto</t>
  </si>
  <si>
    <t>Opracowanie Lokalnego Programu Rewitalizacji Gminy Koźmin Wielkopolski</t>
  </si>
  <si>
    <t>RAZEM</t>
  </si>
  <si>
    <t>Średnia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</si>
</sst>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8" fontId="0" fillId="0" borderId="0" xfId="0" applyNumberFormat="1"/>
    <xf numFmtId="9" fontId="0" fillId="0" borderId="0" xfId="2" applyFont="1"/>
    <xf numFmtId="10" fontId="0" fillId="0" borderId="0" xfId="0" applyNumberFormat="1"/>
    <xf numFmtId="1" fontId="0" fillId="0" borderId="0" xfId="0" applyNumberFormat="1"/>
    <xf numFmtId="9" fontId="0" fillId="0" borderId="0" xfId="0" applyNumberFormat="1"/>
    <xf numFmtId="10" fontId="0" fillId="0" borderId="0" xfId="2" applyNumberFormat="1" applyFont="1"/>
    <xf numFmtId="43" fontId="0" fillId="0" borderId="0" xfId="1" applyFont="1"/>
    <xf numFmtId="8" fontId="2" fillId="0" borderId="0" xfId="0" applyNumberFormat="1" applyFont="1"/>
    <xf numFmtId="1" fontId="2" fillId="0" borderId="0" xfId="0" applyNumberFormat="1" applyFont="1"/>
    <xf numFmtId="43" fontId="2" fillId="0" borderId="0" xfId="1" applyFont="1"/>
    <xf numFmtId="10" fontId="2" fillId="0" borderId="0" xfId="0" applyNumberFormat="1" applyFont="1"/>
    <xf numFmtId="0" fontId="2" fillId="0" borderId="0" xfId="0" applyFont="1"/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topLeftCell="A31" workbookViewId="0">
      <selection activeCell="C42" sqref="C42"/>
    </sheetView>
  </sheetViews>
  <sheetFormatPr defaultRowHeight="14.4" x14ac:dyDescent="0.3"/>
  <cols>
    <col min="1" max="1" width="16.88671875" bestFit="1" customWidth="1"/>
    <col min="2" max="2" width="23.6640625" bestFit="1" customWidth="1"/>
    <col min="3" max="3" width="77.5546875" bestFit="1" customWidth="1"/>
    <col min="4" max="4" width="24.44140625" bestFit="1" customWidth="1"/>
    <col min="5" max="5" width="11.44140625" bestFit="1" customWidth="1"/>
    <col min="6" max="6" width="9.3320312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122</v>
      </c>
      <c r="E1" t="s">
        <v>83</v>
      </c>
      <c r="F1" t="s">
        <v>84</v>
      </c>
      <c r="G1" t="s">
        <v>85</v>
      </c>
      <c r="H1" t="s">
        <v>86</v>
      </c>
    </row>
    <row r="2" spans="1:8" x14ac:dyDescent="0.3">
      <c r="A2" t="s">
        <v>3</v>
      </c>
      <c r="B2" t="s">
        <v>4</v>
      </c>
      <c r="C2" t="s">
        <v>5</v>
      </c>
      <c r="D2" s="1">
        <v>30442.5</v>
      </c>
      <c r="E2">
        <v>21996</v>
      </c>
      <c r="F2">
        <v>3521</v>
      </c>
      <c r="G2" s="7">
        <f>D2/F2</f>
        <v>8.6459812553251911</v>
      </c>
      <c r="H2" s="2">
        <f>F2/E2</f>
        <v>0.16007455901072923</v>
      </c>
    </row>
    <row r="3" spans="1:8" x14ac:dyDescent="0.3">
      <c r="A3" t="s">
        <v>6</v>
      </c>
      <c r="B3" t="s">
        <v>7</v>
      </c>
      <c r="C3" t="s">
        <v>87</v>
      </c>
      <c r="D3" s="1">
        <v>40500</v>
      </c>
      <c r="E3">
        <v>5404</v>
      </c>
      <c r="F3">
        <v>1488</v>
      </c>
      <c r="G3" s="7">
        <f>D3/F3</f>
        <v>27.217741935483872</v>
      </c>
      <c r="H3" s="2">
        <f>F3/E3</f>
        <v>0.27535159141376758</v>
      </c>
    </row>
    <row r="4" spans="1:8" x14ac:dyDescent="0.3">
      <c r="A4" t="s">
        <v>8</v>
      </c>
      <c r="B4" t="s">
        <v>9</v>
      </c>
      <c r="C4" t="s">
        <v>88</v>
      </c>
      <c r="D4" s="1">
        <v>45000</v>
      </c>
      <c r="E4">
        <v>9546</v>
      </c>
      <c r="F4">
        <v>3758</v>
      </c>
      <c r="G4" s="7">
        <f t="shared" ref="G4:G6" si="0">D4/F4</f>
        <v>11.974454497072911</v>
      </c>
      <c r="H4" s="2">
        <f t="shared" ref="H4:H11" si="1">F4/E4</f>
        <v>0.39367274250995182</v>
      </c>
    </row>
    <row r="5" spans="1:8" x14ac:dyDescent="0.3">
      <c r="A5" t="s">
        <v>10</v>
      </c>
      <c r="B5" t="s">
        <v>11</v>
      </c>
      <c r="C5" t="s">
        <v>89</v>
      </c>
      <c r="D5" s="1">
        <v>51021</v>
      </c>
      <c r="E5">
        <v>6170</v>
      </c>
      <c r="F5">
        <v>1545</v>
      </c>
      <c r="G5" s="7">
        <f t="shared" si="0"/>
        <v>33.023300970873784</v>
      </c>
      <c r="H5" s="2">
        <f t="shared" si="1"/>
        <v>0.25040518638573744</v>
      </c>
    </row>
    <row r="6" spans="1:8" x14ac:dyDescent="0.3">
      <c r="A6" t="s">
        <v>12</v>
      </c>
      <c r="B6" t="s">
        <v>13</v>
      </c>
      <c r="C6" t="s">
        <v>90</v>
      </c>
      <c r="D6" s="1">
        <v>56073.16</v>
      </c>
      <c r="E6">
        <v>13191</v>
      </c>
      <c r="F6">
        <v>3900</v>
      </c>
      <c r="G6" s="7">
        <f t="shared" si="0"/>
        <v>14.377733333333333</v>
      </c>
      <c r="H6" s="2">
        <f t="shared" si="1"/>
        <v>0.29565612917898565</v>
      </c>
    </row>
    <row r="7" spans="1:8" x14ac:dyDescent="0.3">
      <c r="A7" t="s">
        <v>14</v>
      </c>
      <c r="B7" t="s">
        <v>15</v>
      </c>
      <c r="C7" t="s">
        <v>91</v>
      </c>
      <c r="D7" s="1">
        <v>70893</v>
      </c>
      <c r="E7">
        <v>6216</v>
      </c>
      <c r="F7" s="4">
        <f>E7*H7</f>
        <v>1637.9160000000002</v>
      </c>
      <c r="G7" s="7">
        <f>D7/F7</f>
        <v>43.282439392496315</v>
      </c>
      <c r="H7" s="3">
        <v>0.26350000000000001</v>
      </c>
    </row>
    <row r="8" spans="1:8" x14ac:dyDescent="0.3">
      <c r="A8" t="s">
        <v>16</v>
      </c>
      <c r="B8" t="s">
        <v>17</v>
      </c>
      <c r="C8" t="s">
        <v>92</v>
      </c>
      <c r="D8" s="1">
        <v>67195.070000000007</v>
      </c>
      <c r="E8">
        <v>12583</v>
      </c>
      <c r="F8">
        <v>3078</v>
      </c>
      <c r="G8" s="7">
        <f t="shared" ref="G8:G40" si="2">D8/F8</f>
        <v>21.830756985055231</v>
      </c>
      <c r="H8" s="2">
        <f t="shared" si="1"/>
        <v>0.24461575141063338</v>
      </c>
    </row>
    <row r="9" spans="1:8" x14ac:dyDescent="0.3">
      <c r="A9" t="s">
        <v>18</v>
      </c>
      <c r="B9" t="s">
        <v>19</v>
      </c>
      <c r="C9" t="s">
        <v>93</v>
      </c>
      <c r="D9" s="1">
        <v>46093.5</v>
      </c>
      <c r="E9">
        <v>19302</v>
      </c>
      <c r="F9">
        <v>4670</v>
      </c>
      <c r="G9" s="7">
        <f t="shared" si="2"/>
        <v>9.8701284796573869</v>
      </c>
      <c r="H9" s="2">
        <f t="shared" si="1"/>
        <v>0.24194384001657859</v>
      </c>
    </row>
    <row r="10" spans="1:8" x14ac:dyDescent="0.3">
      <c r="A10" t="s">
        <v>20</v>
      </c>
      <c r="B10" t="s">
        <v>21</v>
      </c>
      <c r="C10" t="s">
        <v>94</v>
      </c>
      <c r="D10" s="1">
        <v>46301.4</v>
      </c>
      <c r="E10">
        <v>5350</v>
      </c>
      <c r="F10" s="4">
        <f>E10*H10</f>
        <v>1476.6000000000001</v>
      </c>
      <c r="G10" s="7">
        <f t="shared" si="2"/>
        <v>31.356765542462412</v>
      </c>
      <c r="H10" s="3">
        <v>0.27600000000000002</v>
      </c>
    </row>
    <row r="11" spans="1:8" x14ac:dyDescent="0.3">
      <c r="A11" t="s">
        <v>22</v>
      </c>
      <c r="B11" t="s">
        <v>23</v>
      </c>
      <c r="C11" t="s">
        <v>24</v>
      </c>
      <c r="D11" s="1">
        <v>21475.8</v>
      </c>
      <c r="E11">
        <v>17935</v>
      </c>
      <c r="F11">
        <v>4169</v>
      </c>
      <c r="G11" s="7">
        <f t="shared" si="2"/>
        <v>5.1513072679299592</v>
      </c>
      <c r="H11" s="2">
        <f t="shared" si="1"/>
        <v>0.23245051575132422</v>
      </c>
    </row>
    <row r="12" spans="1:8" x14ac:dyDescent="0.3">
      <c r="A12" t="s">
        <v>25</v>
      </c>
      <c r="B12" t="s">
        <v>26</v>
      </c>
      <c r="C12" t="s">
        <v>95</v>
      </c>
      <c r="D12" s="1">
        <v>46301.4</v>
      </c>
      <c r="E12" s="4">
        <f>F12/H12</f>
        <v>5347.5935828877009</v>
      </c>
      <c r="F12">
        <v>1000</v>
      </c>
      <c r="G12" s="7">
        <f t="shared" si="2"/>
        <v>46.301400000000001</v>
      </c>
      <c r="H12" s="3">
        <v>0.187</v>
      </c>
    </row>
    <row r="13" spans="1:8" x14ac:dyDescent="0.3">
      <c r="A13" t="s">
        <v>27</v>
      </c>
      <c r="B13" t="s">
        <v>28</v>
      </c>
      <c r="C13" t="s">
        <v>96</v>
      </c>
      <c r="D13" s="1">
        <v>46301.4</v>
      </c>
      <c r="E13" s="4">
        <f>F13/H13</f>
        <v>7568.9655172413786</v>
      </c>
      <c r="F13">
        <v>878</v>
      </c>
      <c r="G13" s="7">
        <f t="shared" si="2"/>
        <v>52.735079726651485</v>
      </c>
      <c r="H13" s="3">
        <v>0.11600000000000001</v>
      </c>
    </row>
    <row r="14" spans="1:8" x14ac:dyDescent="0.3">
      <c r="A14" t="s">
        <v>29</v>
      </c>
      <c r="B14" t="s">
        <v>30</v>
      </c>
      <c r="C14" t="s">
        <v>123</v>
      </c>
      <c r="D14" s="1">
        <v>63180</v>
      </c>
      <c r="E14" s="4">
        <f>F14/H14</f>
        <v>11982.142857142857</v>
      </c>
      <c r="F14">
        <v>3355</v>
      </c>
      <c r="G14" s="7">
        <f t="shared" si="2"/>
        <v>18.831594634873323</v>
      </c>
      <c r="H14" s="5">
        <v>0.28000000000000003</v>
      </c>
    </row>
    <row r="15" spans="1:8" x14ac:dyDescent="0.3">
      <c r="A15" t="s">
        <v>31</v>
      </c>
      <c r="B15" t="s">
        <v>32</v>
      </c>
      <c r="C15" t="s">
        <v>97</v>
      </c>
      <c r="D15" s="1">
        <v>57510</v>
      </c>
      <c r="E15" s="4">
        <f>F15/H15</f>
        <v>13844.331641285957</v>
      </c>
      <c r="F15">
        <v>4091</v>
      </c>
      <c r="G15" s="7">
        <f t="shared" si="2"/>
        <v>14.057687606942068</v>
      </c>
      <c r="H15" s="3">
        <v>0.29549999999999998</v>
      </c>
    </row>
    <row r="16" spans="1:8" x14ac:dyDescent="0.3">
      <c r="A16" t="s">
        <v>33</v>
      </c>
      <c r="B16" t="s">
        <v>34</v>
      </c>
      <c r="C16" t="s">
        <v>98</v>
      </c>
      <c r="D16" s="1">
        <v>50454</v>
      </c>
      <c r="E16">
        <v>7105</v>
      </c>
      <c r="F16">
        <v>1079</v>
      </c>
      <c r="G16" s="7">
        <f t="shared" si="2"/>
        <v>46.759962928637627</v>
      </c>
      <c r="H16" s="2">
        <f t="shared" ref="H16:H17" si="3">F16/E16</f>
        <v>0.15186488388458833</v>
      </c>
    </row>
    <row r="17" spans="1:8" x14ac:dyDescent="0.3">
      <c r="A17" t="s">
        <v>35</v>
      </c>
      <c r="B17" t="s">
        <v>36</v>
      </c>
      <c r="C17" t="s">
        <v>99</v>
      </c>
      <c r="D17" s="1">
        <v>31770</v>
      </c>
      <c r="E17">
        <v>10535</v>
      </c>
      <c r="F17">
        <v>1971</v>
      </c>
      <c r="G17" s="7">
        <f t="shared" si="2"/>
        <v>16.118721461187214</v>
      </c>
      <c r="H17" s="2">
        <f t="shared" si="3"/>
        <v>0.18709065021357379</v>
      </c>
    </row>
    <row r="18" spans="1:8" x14ac:dyDescent="0.3">
      <c r="A18" t="s">
        <v>37</v>
      </c>
      <c r="B18" t="s">
        <v>38</v>
      </c>
      <c r="C18" t="s">
        <v>100</v>
      </c>
      <c r="D18" s="1">
        <v>46301.4</v>
      </c>
      <c r="E18" s="4">
        <f>F18/H18</f>
        <v>11880.76923076923</v>
      </c>
      <c r="F18">
        <v>3089</v>
      </c>
      <c r="G18" s="7">
        <f t="shared" si="2"/>
        <v>14.989122693428294</v>
      </c>
      <c r="H18" s="5">
        <v>0.26</v>
      </c>
    </row>
    <row r="19" spans="1:8" x14ac:dyDescent="0.3">
      <c r="A19" t="s">
        <v>39</v>
      </c>
      <c r="B19" t="s">
        <v>40</v>
      </c>
      <c r="C19" t="s">
        <v>101</v>
      </c>
      <c r="D19" s="1">
        <v>45296.639999999999</v>
      </c>
      <c r="E19" s="4">
        <f t="shared" ref="E19:E24" si="4">F19/H19</f>
        <v>5369.1947878382889</v>
      </c>
      <c r="F19">
        <v>1607</v>
      </c>
      <c r="G19" s="7">
        <f t="shared" si="2"/>
        <v>28.187081518357186</v>
      </c>
      <c r="H19" s="5">
        <v>0.29930000000000001</v>
      </c>
    </row>
    <row r="20" spans="1:8" x14ac:dyDescent="0.3">
      <c r="A20" t="s">
        <v>41</v>
      </c>
      <c r="B20" t="s">
        <v>42</v>
      </c>
      <c r="C20" t="s">
        <v>102</v>
      </c>
      <c r="D20" s="1">
        <v>38335.5</v>
      </c>
      <c r="E20" s="4">
        <f t="shared" si="4"/>
        <v>5944.0559440559446</v>
      </c>
      <c r="F20">
        <v>595</v>
      </c>
      <c r="G20" s="7">
        <f t="shared" si="2"/>
        <v>64.429411764705875</v>
      </c>
      <c r="H20" s="3">
        <v>0.10009999999999999</v>
      </c>
    </row>
    <row r="21" spans="1:8" x14ac:dyDescent="0.3">
      <c r="A21" t="s">
        <v>43</v>
      </c>
      <c r="B21" t="s">
        <v>44</v>
      </c>
      <c r="C21" t="s">
        <v>103</v>
      </c>
      <c r="D21" s="1">
        <v>46075.5</v>
      </c>
      <c r="E21" s="4">
        <f t="shared" si="4"/>
        <v>5763.0853994490362</v>
      </c>
      <c r="F21">
        <v>1046</v>
      </c>
      <c r="G21" s="7">
        <f t="shared" si="2"/>
        <v>44.049235181644356</v>
      </c>
      <c r="H21" s="5">
        <v>0.18149999999999999</v>
      </c>
    </row>
    <row r="22" spans="1:8" x14ac:dyDescent="0.3">
      <c r="A22" t="s">
        <v>45</v>
      </c>
      <c r="B22" t="s">
        <v>46</v>
      </c>
      <c r="C22" t="s">
        <v>104</v>
      </c>
      <c r="D22" s="1">
        <v>51993</v>
      </c>
      <c r="E22" s="4">
        <f t="shared" si="4"/>
        <v>18249.818445896879</v>
      </c>
      <c r="F22">
        <v>5026</v>
      </c>
      <c r="G22" s="7">
        <f t="shared" si="2"/>
        <v>10.344807003581376</v>
      </c>
      <c r="H22" s="5">
        <v>0.27539999999999998</v>
      </c>
    </row>
    <row r="23" spans="1:8" ht="16.2" customHeight="1" x14ac:dyDescent="0.3">
      <c r="A23" t="s">
        <v>47</v>
      </c>
      <c r="B23" t="s">
        <v>48</v>
      </c>
      <c r="C23" t="s">
        <v>105</v>
      </c>
      <c r="D23" s="1">
        <v>50454.18</v>
      </c>
      <c r="E23" s="4">
        <f t="shared" si="4"/>
        <v>7038.3631713554987</v>
      </c>
      <c r="F23">
        <v>1376</v>
      </c>
      <c r="G23" s="7">
        <f t="shared" si="2"/>
        <v>36.667281976744185</v>
      </c>
      <c r="H23" s="5">
        <v>0.19550000000000001</v>
      </c>
    </row>
    <row r="24" spans="1:8" x14ac:dyDescent="0.3">
      <c r="A24" t="s">
        <v>49</v>
      </c>
      <c r="B24" t="s">
        <v>50</v>
      </c>
      <c r="C24" t="s">
        <v>106</v>
      </c>
      <c r="D24" s="1">
        <v>46301.4</v>
      </c>
      <c r="E24" s="4">
        <f t="shared" si="4"/>
        <v>10529.411764705883</v>
      </c>
      <c r="F24">
        <v>3043</v>
      </c>
      <c r="G24" s="7">
        <f t="shared" si="2"/>
        <v>15.215708182714428</v>
      </c>
      <c r="H24" s="5">
        <v>0.28899999999999998</v>
      </c>
    </row>
    <row r="25" spans="1:8" x14ac:dyDescent="0.3">
      <c r="A25" t="s">
        <v>51</v>
      </c>
      <c r="B25" t="s">
        <v>52</v>
      </c>
      <c r="C25" t="s">
        <v>107</v>
      </c>
      <c r="D25" s="1">
        <v>30553.200000000001</v>
      </c>
      <c r="E25" s="4">
        <v>11459</v>
      </c>
      <c r="F25" s="4">
        <f>E25*H25</f>
        <v>3048.0940000000001</v>
      </c>
      <c r="G25" s="7">
        <f t="shared" si="2"/>
        <v>10.023706617971756</v>
      </c>
      <c r="H25" s="3">
        <v>0.26600000000000001</v>
      </c>
    </row>
    <row r="26" spans="1:8" x14ac:dyDescent="0.3">
      <c r="A26" t="s">
        <v>53</v>
      </c>
      <c r="B26" t="s">
        <v>54</v>
      </c>
      <c r="C26" t="s">
        <v>108</v>
      </c>
      <c r="D26" s="1">
        <v>46402.44</v>
      </c>
      <c r="E26" s="4">
        <f>F26/H26</f>
        <v>4802.6315789473683</v>
      </c>
      <c r="F26">
        <v>730</v>
      </c>
      <c r="G26" s="7">
        <f t="shared" si="2"/>
        <v>63.564986301369863</v>
      </c>
      <c r="H26" s="3">
        <v>0.152</v>
      </c>
    </row>
    <row r="27" spans="1:8" x14ac:dyDescent="0.3">
      <c r="A27" t="s">
        <v>55</v>
      </c>
      <c r="B27" t="s">
        <v>56</v>
      </c>
      <c r="C27" t="s">
        <v>57</v>
      </c>
      <c r="D27" s="1">
        <v>33300</v>
      </c>
      <c r="E27" s="4">
        <f t="shared" ref="E27:E35" si="5">F27/H27</f>
        <v>7359.6176821983272</v>
      </c>
      <c r="F27">
        <v>1232</v>
      </c>
      <c r="G27" s="7">
        <f t="shared" si="2"/>
        <v>27.029220779220779</v>
      </c>
      <c r="H27" s="3">
        <v>0.16739999999999999</v>
      </c>
    </row>
    <row r="28" spans="1:8" x14ac:dyDescent="0.3">
      <c r="A28" t="s">
        <v>58</v>
      </c>
      <c r="B28" t="s">
        <v>59</v>
      </c>
      <c r="C28" t="s">
        <v>109</v>
      </c>
      <c r="D28" s="1">
        <v>29070</v>
      </c>
      <c r="E28" s="4">
        <f t="shared" si="5"/>
        <v>21095.189355168881</v>
      </c>
      <c r="F28">
        <v>6183</v>
      </c>
      <c r="G28" s="7">
        <f t="shared" si="2"/>
        <v>4.7016011644832609</v>
      </c>
      <c r="H28" s="3">
        <v>0.29310000000000003</v>
      </c>
    </row>
    <row r="29" spans="1:8" x14ac:dyDescent="0.3">
      <c r="A29" t="s">
        <v>60</v>
      </c>
      <c r="B29" t="s">
        <v>61</v>
      </c>
      <c r="C29" t="s">
        <v>110</v>
      </c>
      <c r="D29" s="1">
        <v>46301.4</v>
      </c>
      <c r="E29" s="4">
        <f t="shared" si="5"/>
        <v>7788.83753999289</v>
      </c>
      <c r="F29">
        <v>2191</v>
      </c>
      <c r="G29" s="7">
        <f t="shared" si="2"/>
        <v>21.132542218165224</v>
      </c>
      <c r="H29" s="3">
        <v>0.28129999999999999</v>
      </c>
    </row>
    <row r="30" spans="1:8" x14ac:dyDescent="0.3">
      <c r="A30" t="s">
        <v>62</v>
      </c>
      <c r="B30" t="s">
        <v>63</v>
      </c>
      <c r="C30" t="s">
        <v>111</v>
      </c>
      <c r="D30" s="1">
        <v>44640</v>
      </c>
      <c r="E30" s="4">
        <f t="shared" si="5"/>
        <v>9537.14981729598</v>
      </c>
      <c r="F30">
        <v>1566</v>
      </c>
      <c r="G30" s="7">
        <f t="shared" si="2"/>
        <v>28.505747126436781</v>
      </c>
      <c r="H30" s="3">
        <v>0.16420000000000001</v>
      </c>
    </row>
    <row r="31" spans="1:8" x14ac:dyDescent="0.3">
      <c r="A31" t="s">
        <v>64</v>
      </c>
      <c r="B31" t="s">
        <v>65</v>
      </c>
      <c r="C31" t="s">
        <v>112</v>
      </c>
      <c r="D31" s="1">
        <v>43641</v>
      </c>
      <c r="E31" s="4">
        <f t="shared" si="5"/>
        <v>8596.4285714285706</v>
      </c>
      <c r="F31">
        <v>2407</v>
      </c>
      <c r="G31" s="7">
        <f t="shared" si="2"/>
        <v>18.130868300789363</v>
      </c>
      <c r="H31" s="5">
        <v>0.28000000000000003</v>
      </c>
    </row>
    <row r="32" spans="1:8" x14ac:dyDescent="0.3">
      <c r="A32" t="s">
        <v>66</v>
      </c>
      <c r="B32" t="s">
        <v>67</v>
      </c>
      <c r="C32" t="s">
        <v>113</v>
      </c>
      <c r="D32" s="1">
        <v>40554</v>
      </c>
      <c r="E32" s="4">
        <f t="shared" si="5"/>
        <v>4883.1030818278423</v>
      </c>
      <c r="F32">
        <v>919</v>
      </c>
      <c r="G32" s="7">
        <f t="shared" si="2"/>
        <v>44.128400435255713</v>
      </c>
      <c r="H32" s="3">
        <v>0.18820000000000001</v>
      </c>
    </row>
    <row r="33" spans="1:8" x14ac:dyDescent="0.3">
      <c r="A33" t="s">
        <v>68</v>
      </c>
      <c r="B33" t="s">
        <v>69</v>
      </c>
      <c r="C33" t="s">
        <v>114</v>
      </c>
      <c r="D33" s="1">
        <v>26999.73</v>
      </c>
      <c r="E33" s="4">
        <f t="shared" si="5"/>
        <v>6142.8094761428092</v>
      </c>
      <c r="F33">
        <v>1841</v>
      </c>
      <c r="G33" s="7">
        <f t="shared" si="2"/>
        <v>14.66579576317219</v>
      </c>
      <c r="H33" s="3">
        <v>0.29970000000000002</v>
      </c>
    </row>
    <row r="34" spans="1:8" x14ac:dyDescent="0.3">
      <c r="A34" t="s">
        <v>70</v>
      </c>
      <c r="B34" t="s">
        <v>115</v>
      </c>
      <c r="C34" t="s">
        <v>124</v>
      </c>
      <c r="D34" s="1">
        <v>31644</v>
      </c>
      <c r="E34" s="4">
        <f t="shared" si="5"/>
        <v>13206.412825651303</v>
      </c>
      <c r="F34">
        <v>3954</v>
      </c>
      <c r="G34" s="7">
        <f t="shared" si="2"/>
        <v>8.0030349013657052</v>
      </c>
      <c r="H34" s="3">
        <v>0.2994</v>
      </c>
    </row>
    <row r="35" spans="1:8" x14ac:dyDescent="0.3">
      <c r="A35" t="s">
        <v>71</v>
      </c>
      <c r="B35" t="s">
        <v>72</v>
      </c>
      <c r="C35" t="s">
        <v>116</v>
      </c>
      <c r="D35" s="1">
        <v>39631.5</v>
      </c>
      <c r="E35" s="4">
        <f t="shared" si="5"/>
        <v>3799.6755879967559</v>
      </c>
      <c r="F35">
        <v>937</v>
      </c>
      <c r="G35" s="7">
        <f t="shared" si="2"/>
        <v>42.296157950907151</v>
      </c>
      <c r="H35" s="3">
        <v>0.24660000000000001</v>
      </c>
    </row>
    <row r="36" spans="1:8" x14ac:dyDescent="0.3">
      <c r="A36" t="s">
        <v>73</v>
      </c>
      <c r="B36" t="s">
        <v>74</v>
      </c>
      <c r="C36" t="s">
        <v>117</v>
      </c>
      <c r="D36" s="1">
        <v>39870.9</v>
      </c>
      <c r="E36">
        <v>7909</v>
      </c>
      <c r="F36">
        <v>2372</v>
      </c>
      <c r="G36" s="7">
        <f t="shared" si="2"/>
        <v>16.808979763912312</v>
      </c>
      <c r="H36" s="6">
        <f t="shared" ref="H36" si="6">F36/E36</f>
        <v>0.29991149323555444</v>
      </c>
    </row>
    <row r="37" spans="1:8" x14ac:dyDescent="0.3">
      <c r="A37" t="s">
        <v>75</v>
      </c>
      <c r="B37" t="s">
        <v>76</v>
      </c>
      <c r="C37" t="s">
        <v>118</v>
      </c>
      <c r="D37" s="1">
        <v>36720</v>
      </c>
      <c r="E37" s="4">
        <v>9344</v>
      </c>
      <c r="F37" s="4">
        <f>E37*H37</f>
        <v>2759.2831999999999</v>
      </c>
      <c r="G37" s="7">
        <f t="shared" si="2"/>
        <v>13.307803997791892</v>
      </c>
      <c r="H37" s="3">
        <v>0.29530000000000001</v>
      </c>
    </row>
    <row r="38" spans="1:8" x14ac:dyDescent="0.3">
      <c r="A38" t="s">
        <v>77</v>
      </c>
      <c r="B38" t="s">
        <v>78</v>
      </c>
      <c r="C38" t="s">
        <v>119</v>
      </c>
      <c r="D38" s="1">
        <v>65304</v>
      </c>
      <c r="E38" s="4">
        <f t="shared" ref="E38:E40" si="7">F38/H38</f>
        <v>4995.5908289241625</v>
      </c>
      <c r="F38">
        <v>1133</v>
      </c>
      <c r="G38" s="7">
        <f t="shared" si="2"/>
        <v>57.638128861429834</v>
      </c>
      <c r="H38" s="3">
        <v>0.2268</v>
      </c>
    </row>
    <row r="39" spans="1:8" x14ac:dyDescent="0.3">
      <c r="A39" t="s">
        <v>79</v>
      </c>
      <c r="B39" t="s">
        <v>80</v>
      </c>
      <c r="C39" t="s">
        <v>120</v>
      </c>
      <c r="D39" s="1">
        <v>35036.1</v>
      </c>
      <c r="E39" s="4">
        <f t="shared" si="7"/>
        <v>8937.4498797113065</v>
      </c>
      <c r="F39">
        <v>2229</v>
      </c>
      <c r="G39" s="7">
        <f t="shared" si="2"/>
        <v>15.718304172274562</v>
      </c>
      <c r="H39" s="3">
        <v>0.24940000000000001</v>
      </c>
    </row>
    <row r="40" spans="1:8" x14ac:dyDescent="0.3">
      <c r="A40" t="s">
        <v>81</v>
      </c>
      <c r="B40" t="s">
        <v>82</v>
      </c>
      <c r="C40" t="s">
        <v>121</v>
      </c>
      <c r="D40" s="1">
        <v>7195.5</v>
      </c>
      <c r="E40" s="4">
        <f t="shared" si="7"/>
        <v>4736.0594795539027</v>
      </c>
      <c r="F40">
        <v>1274</v>
      </c>
      <c r="G40" s="7">
        <f t="shared" si="2"/>
        <v>5.6479591836734695</v>
      </c>
      <c r="H40" s="3">
        <v>0.26900000000000002</v>
      </c>
    </row>
    <row r="41" spans="1:8" x14ac:dyDescent="0.3">
      <c r="C41" s="12" t="s">
        <v>125</v>
      </c>
      <c r="D41" s="8">
        <f>SUM(D2:D40)</f>
        <v>1692133.6199999999</v>
      </c>
      <c r="E41" s="9">
        <f>SUM(E2:E40)</f>
        <v>373443.68804746878</v>
      </c>
      <c r="F41" s="9">
        <f>SUM(F2:F40)</f>
        <v>92174.893200000006</v>
      </c>
      <c r="G41" s="10">
        <f>D41/F41</f>
        <v>18.357858211220577</v>
      </c>
      <c r="H41" s="11">
        <f>F41/E41</f>
        <v>0.24682407589195501</v>
      </c>
    </row>
    <row r="42" spans="1:8" x14ac:dyDescent="0.3">
      <c r="C42" t="s">
        <v>126</v>
      </c>
      <c r="D42" s="1">
        <f>AVERAGE(D2:D40)</f>
        <v>43388.041538461533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 Suchanek</dc:creator>
  <cp:lastModifiedBy>Reviewer</cp:lastModifiedBy>
  <dcterms:created xsi:type="dcterms:W3CDTF">2015-06-05T18:19:34Z</dcterms:created>
  <dcterms:modified xsi:type="dcterms:W3CDTF">2021-03-14T20:24:36Z</dcterms:modified>
</cp:coreProperties>
</file>